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201"/>
  </bookViews>
  <sheets>
    <sheet name="ProiecteUE" sheetId="1" r:id="rId1"/>
    <sheet name="Sheet1" sheetId="2" r:id="rId2"/>
  </sheets>
  <definedNames>
    <definedName name="_xlnm.Print_Area" localSheetId="0">ProiecteUE!$A$1:$T$17</definedName>
  </definedNames>
  <calcPr calcId="191029" calcCompleted="0" calcOnSave="0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<sst xmlns="http://schemas.openxmlformats.org/spreadsheetml/2006/main" count="30" uniqueCount="24">
  <si>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 xml:space="preserve">Situatie privind obiective de investitii care beneficiaza de fonduri nerambursabile UE </t>
  </si>
  <si>
    <t>mii lei</t>
  </si>
  <si>
    <t>Titlu proiect</t>
  </si>
  <si>
    <t>HCL aprobare indicatori tehnico-economici</t>
  </si>
  <si>
    <t>Numarul si data semnarii contractului si durata acestuia</t>
  </si>
  <si>
    <t>Valoare totala proiect, din care:</t>
  </si>
  <si>
    <t>Valoare eligibila nerambursabila UE</t>
  </si>
  <si>
    <t>Valoare eligibila nerambursabila buget de stat</t>
  </si>
  <si>
    <t>Valoare cofinantare eligibila UAT</t>
  </si>
  <si>
    <t>Valoare totala neeligibila a proiectului inclusiv TVA neeligibil</t>
  </si>
  <si>
    <t xml:space="preserve">Cheltuieli efectuate </t>
  </si>
  <si>
    <t xml:space="preserve">Cheltuieli ramase de achitat  </t>
  </si>
  <si>
    <t>Valori pentru HCL</t>
  </si>
  <si>
    <t>eligibil</t>
  </si>
  <si>
    <t>neeligibil/ contributie proprie</t>
  </si>
  <si>
    <r>
      <rPr>
        <b/>
        <sz val="10"/>
        <color rgb="FFFF0000"/>
        <rFont val="Calibri"/>
        <charset val="238"/>
        <scheme val="minor"/>
      </rPr>
      <t>FEDR</t>
    </r>
    <r>
      <rPr>
        <b/>
        <sz val="10"/>
        <rFont val="Calibri"/>
        <charset val="134"/>
        <scheme val="minor"/>
      </rPr>
      <t xml:space="preserve"> (valoare eligibila </t>
    </r>
    <r>
      <rPr>
        <b/>
        <sz val="10"/>
        <color rgb="FFFF0000"/>
        <rFont val="Calibri"/>
        <charset val="238"/>
        <scheme val="minor"/>
      </rPr>
      <t>nerambursabila UE</t>
    </r>
    <r>
      <rPr>
        <b/>
        <sz val="10"/>
        <rFont val="Calibri"/>
        <charset val="134"/>
        <scheme val="minor"/>
      </rPr>
      <t>)</t>
    </r>
  </si>
  <si>
    <t>Valoare neeligibila+ contributie proprie</t>
  </si>
  <si>
    <t>i</t>
  </si>
  <si>
    <t>ii</t>
  </si>
  <si>
    <t>iii</t>
  </si>
  <si>
    <t>Dezvoltarea mobilitatii ubane in municipiul Petrosani</t>
  </si>
  <si>
    <t>399/26.07.2024    405/18.09.2023</t>
  </si>
  <si>
    <t>143/01.08.2024                  01.08.2024 - 31.01.2027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</si>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</sst>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.00\ _l_e_i_-;\-* #,##0.00\ _l_e_i_-;_-* &quot;-&quot;??\ _l_e_i_-;_-@_-"/>
    <numFmt numFmtId="177" formatCode="_ * #,##0_ ;_ * \-#,##0_ ;_ * &quot;-&quot;_ ;_ @_ "/>
    <numFmt numFmtId="178" formatCode="_-* #,##0.00_-;\-* #,##0.00_-;_-* &quot;-&quot;??_-;_-@_-"/>
  </numFmts>
  <fonts count="35">
    <font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name val="Calibri"/>
      <charset val="134"/>
      <scheme val="minor"/>
    </font>
    <font>
      <b/>
      <sz val="10"/>
      <name val="Arial Narrow"/>
      <charset val="134"/>
    </font>
    <font>
      <sz val="10"/>
      <name val="Arial Narrow"/>
      <charset val="134"/>
    </font>
    <font>
      <b/>
      <sz val="1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name val="Calibri"/>
      <charset val="238"/>
      <scheme val="minor"/>
    </font>
    <font>
      <sz val="11"/>
      <name val="Calibri"/>
      <charset val="134"/>
      <scheme val="minor"/>
    </font>
    <font>
      <sz val="10"/>
      <name val="Calibri"/>
      <charset val="238"/>
      <scheme val="minor"/>
    </font>
    <font>
      <sz val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FF0000"/>
      <name val="Calibri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" fontId="7" fillId="2" borderId="5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center" vertical="center"/>
    </xf>
    <xf numFmtId="4" fontId="7" fillId="2" borderId="5" xfId="1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76" fontId="7" fillId="3" borderId="8" xfId="1" applyFont="1" applyFill="1" applyBorder="1" applyAlignment="1">
      <alignment horizontal="center" vertical="center"/>
    </xf>
    <xf numFmtId="4" fontId="4" fillId="2" borderId="0" xfId="0" applyNumberFormat="1" applyFont="1" applyFill="1"/>
    <xf numFmtId="176" fontId="4" fillId="0" borderId="0" xfId="0" applyNumberFormat="1" applyFont="1"/>
    <xf numFmtId="4" fontId="4" fillId="0" borderId="0" xfId="0" applyNumberFormat="1" applyFont="1"/>
    <xf numFmtId="178" fontId="4" fillId="0" borderId="0" xfId="0" applyNumberFormat="1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" fontId="11" fillId="0" borderId="0" xfId="0" applyNumberFormat="1" applyFont="1"/>
    <xf numFmtId="43" fontId="4" fillId="2" borderId="0" xfId="0" applyNumberFormat="1" applyFont="1" applyFill="1"/>
    <xf numFmtId="0" fontId="8" fillId="3" borderId="11" xfId="0" applyFont="1" applyFill="1" applyBorder="1" applyAlignment="1">
      <alignment horizontal="center" vertical="center"/>
    </xf>
    <xf numFmtId="0" fontId="8" fillId="0" borderId="0" xfId="0" applyFont="1"/>
    <xf numFmtId="0" fontId="8" fillId="3" borderId="12" xfId="0" applyFont="1" applyFill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4" fontId="7" fillId="0" borderId="12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4" fontId="7" fillId="0" borderId="12" xfId="0" applyNumberFormat="1" applyFont="1" applyBorder="1" applyAlignment="1">
      <alignment horizontal="center" vertical="center"/>
    </xf>
    <xf numFmtId="176" fontId="7" fillId="3" borderId="13" xfId="1" applyFont="1" applyFill="1" applyBorder="1" applyAlignment="1">
      <alignment horizontal="center" vertical="center"/>
    </xf>
    <xf numFmtId="176" fontId="13" fillId="0" borderId="0" xfId="1" applyFont="1" applyFill="1" applyBorder="1" applyAlignment="1">
      <alignment vertical="center"/>
    </xf>
    <xf numFmtId="176" fontId="2" fillId="0" borderId="0" xfId="1" applyFont="1" applyFill="1" applyBorder="1" applyAlignment="1">
      <alignment vertical="center"/>
    </xf>
    <xf numFmtId="43" fontId="4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BA8C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"/>
  <sheetViews>
    <sheetView tabSelected="1" zoomScale="120" zoomScaleNormal="120" workbookViewId="0">
      <pane xSplit="1" topLeftCell="G1" activePane="topRight" state="frozen"/>
      <selection/>
      <selection pane="topRight" activeCell="D2" sqref="D2"/>
    </sheetView>
  </sheetViews>
  <sheetFormatPr defaultColWidth="9" defaultRowHeight="15"/>
  <cols>
    <col min="1" max="1" width="4.71428571428571" style="7" customWidth="1"/>
    <col min="2" max="2" width="38.5714285714286" style="7" customWidth="1"/>
    <col min="3" max="3" width="14.4285714285714" style="7" customWidth="1"/>
    <col min="4" max="4" width="20.8571428571429" style="7" customWidth="1"/>
    <col min="5" max="5" width="19.4095238095238" style="7" customWidth="1"/>
    <col min="6" max="6" width="19.5238095238095" style="7" customWidth="1"/>
    <col min="7" max="7" width="18.6857142857143" style="7" customWidth="1"/>
    <col min="8" max="8" width="17.1428571428571" style="8" customWidth="1"/>
    <col min="9" max="9" width="20.5904761904762" style="8" customWidth="1"/>
    <col min="10" max="13" width="15.7142857142857" style="7" hidden="1" customWidth="1"/>
    <col min="14" max="14" width="21.8571428571429" style="7" customWidth="1"/>
    <col min="15" max="15" width="19.7142857142857" style="7" customWidth="1"/>
    <col min="16" max="16" width="19.2857142857143" style="7" customWidth="1"/>
    <col min="17" max="17" width="19" style="7" customWidth="1"/>
    <col min="18" max="18" width="20" style="7" customWidth="1"/>
    <col min="19" max="19" width="18.6857142857143" style="7" customWidth="1"/>
    <col min="20" max="20" width="19.4" style="7" customWidth="1"/>
    <col min="21" max="21" width="22" style="7" customWidth="1"/>
    <col min="22" max="22" width="23.1428571428571" customWidth="1"/>
  </cols>
  <sheetData>
    <row r="1" ht="18.75" spans="4:11">
      <c r="D1" s="9" t="s">
        <v>0</v>
      </c>
      <c r="K1" s="41"/>
    </row>
    <row r="2" spans="10:20">
      <c r="J2" s="42"/>
      <c r="K2" s="41"/>
      <c r="L2" s="41"/>
      <c r="M2" s="41"/>
      <c r="N2" s="41"/>
      <c r="O2" s="41"/>
      <c r="P2" s="41"/>
      <c r="R2" s="40"/>
      <c r="S2" s="40"/>
      <c r="T2" s="7" t="s">
        <v>1</v>
      </c>
    </row>
    <row r="3" ht="15.75" spans="18:19">
      <c r="R3" s="40"/>
      <c r="S3" s="40"/>
    </row>
    <row r="4" s="1" customFormat="1" ht="32.45" customHeight="1" spans="1:21">
      <c r="A4" s="10"/>
      <c r="B4" s="11" t="s">
        <v>2</v>
      </c>
      <c r="C4" s="12" t="s">
        <v>3</v>
      </c>
      <c r="D4" s="12" t="s">
        <v>4</v>
      </c>
      <c r="E4" s="12" t="s">
        <v>5</v>
      </c>
      <c r="F4" s="13" t="s">
        <v>6</v>
      </c>
      <c r="G4" s="13" t="s">
        <v>7</v>
      </c>
      <c r="H4" s="12" t="s">
        <v>8</v>
      </c>
      <c r="I4" s="13" t="s">
        <v>9</v>
      </c>
      <c r="J4" s="43" t="s">
        <v>10</v>
      </c>
      <c r="K4" s="43"/>
      <c r="L4" s="44" t="s">
        <v>11</v>
      </c>
      <c r="M4" s="45"/>
      <c r="N4" s="46">
        <v>2025</v>
      </c>
      <c r="O4" s="46"/>
      <c r="P4" s="46">
        <v>2026</v>
      </c>
      <c r="Q4" s="46"/>
      <c r="R4" s="46">
        <v>2027</v>
      </c>
      <c r="S4" s="46"/>
      <c r="T4" s="55" t="s">
        <v>12</v>
      </c>
      <c r="U4" s="56"/>
    </row>
    <row r="5" s="1" customFormat="1" ht="62.45" customHeight="1" spans="1:21">
      <c r="A5" s="14"/>
      <c r="B5" s="15"/>
      <c r="C5" s="16"/>
      <c r="D5" s="16"/>
      <c r="E5" s="16"/>
      <c r="F5" s="17"/>
      <c r="G5" s="17"/>
      <c r="H5" s="16"/>
      <c r="I5" s="17"/>
      <c r="J5" s="47" t="s">
        <v>13</v>
      </c>
      <c r="K5" s="47" t="s">
        <v>14</v>
      </c>
      <c r="L5" s="47" t="s">
        <v>13</v>
      </c>
      <c r="M5" s="47" t="s">
        <v>14</v>
      </c>
      <c r="N5" s="48"/>
      <c r="O5" s="48"/>
      <c r="P5" s="48"/>
      <c r="Q5" s="48"/>
      <c r="R5" s="48"/>
      <c r="S5" s="48"/>
      <c r="T5" s="57"/>
      <c r="U5" s="56"/>
    </row>
    <row r="6" s="2" customFormat="1" ht="26.25" customHeight="1" spans="1:21">
      <c r="A6" s="18"/>
      <c r="B6" s="19"/>
      <c r="C6" s="20"/>
      <c r="D6" s="19"/>
      <c r="E6" s="19"/>
      <c r="F6" s="19"/>
      <c r="G6" s="19"/>
      <c r="H6" s="21"/>
      <c r="I6" s="21"/>
      <c r="J6" s="49"/>
      <c r="K6" s="49"/>
      <c r="L6" s="49"/>
      <c r="M6" s="49"/>
      <c r="N6" s="50" t="s">
        <v>15</v>
      </c>
      <c r="O6" s="49" t="s">
        <v>16</v>
      </c>
      <c r="P6" s="50" t="s">
        <v>15</v>
      </c>
      <c r="Q6" s="49" t="s">
        <v>16</v>
      </c>
      <c r="R6" s="50" t="s">
        <v>15</v>
      </c>
      <c r="S6" s="49" t="s">
        <v>16</v>
      </c>
      <c r="T6" s="58"/>
      <c r="U6" s="59"/>
    </row>
    <row r="7" s="3" customFormat="1" ht="17.25" customHeight="1" spans="1:21">
      <c r="A7" s="22"/>
      <c r="B7" s="23" t="s">
        <v>17</v>
      </c>
      <c r="C7" s="23" t="s">
        <v>18</v>
      </c>
      <c r="D7" s="23" t="s">
        <v>19</v>
      </c>
      <c r="E7" s="23">
        <v>1</v>
      </c>
      <c r="F7" s="23">
        <v>2</v>
      </c>
      <c r="G7" s="23">
        <v>3</v>
      </c>
      <c r="H7" s="24">
        <v>4</v>
      </c>
      <c r="I7" s="24">
        <v>5</v>
      </c>
      <c r="J7" s="51">
        <v>4</v>
      </c>
      <c r="K7" s="51">
        <v>5</v>
      </c>
      <c r="L7" s="51">
        <v>6</v>
      </c>
      <c r="M7" s="51">
        <v>7</v>
      </c>
      <c r="N7" s="52">
        <v>6</v>
      </c>
      <c r="O7" s="52">
        <v>7</v>
      </c>
      <c r="P7" s="52">
        <v>8</v>
      </c>
      <c r="Q7" s="52">
        <v>9</v>
      </c>
      <c r="R7" s="52">
        <v>10</v>
      </c>
      <c r="S7" s="52">
        <v>11</v>
      </c>
      <c r="T7" s="60">
        <v>12</v>
      </c>
      <c r="U7" s="61"/>
    </row>
    <row r="8" s="4" customFormat="1" ht="43" customHeight="1" spans="1:21">
      <c r="A8" s="25">
        <v>1</v>
      </c>
      <c r="B8" s="26" t="s">
        <v>20</v>
      </c>
      <c r="C8" s="27" t="s">
        <v>21</v>
      </c>
      <c r="D8" s="27" t="s">
        <v>22</v>
      </c>
      <c r="E8" s="28">
        <f>F8+H8+G8+I8</f>
        <v>47790067.62</v>
      </c>
      <c r="F8" s="29">
        <v>29511391.31</v>
      </c>
      <c r="G8" s="29">
        <v>4513506.98</v>
      </c>
      <c r="H8" s="30">
        <v>694385.61</v>
      </c>
      <c r="I8" s="30">
        <v>13070783.72</v>
      </c>
      <c r="J8" s="29"/>
      <c r="K8" s="30"/>
      <c r="L8" s="29">
        <f>F8-J8</f>
        <v>29511391.31</v>
      </c>
      <c r="M8" s="29">
        <f>H8-K8</f>
        <v>694385.61</v>
      </c>
      <c r="N8" s="29">
        <v>12596466.15</v>
      </c>
      <c r="O8" s="29">
        <v>5875387.23</v>
      </c>
      <c r="P8" s="29">
        <v>14037005.29</v>
      </c>
      <c r="Q8" s="29">
        <v>6547265.14</v>
      </c>
      <c r="R8" s="29">
        <v>2877919.87</v>
      </c>
      <c r="S8" s="29">
        <v>1342516.96</v>
      </c>
      <c r="T8" s="62">
        <f>I8+H8+25%*F8</f>
        <v>21143017.1575</v>
      </c>
      <c r="U8" s="63"/>
    </row>
    <row r="9" s="4" customFormat="1" ht="30" hidden="1" customHeight="1" spans="1:21">
      <c r="A9" s="25">
        <v>2</v>
      </c>
      <c r="B9" s="26"/>
      <c r="C9" s="27"/>
      <c r="D9" s="27"/>
      <c r="E9" s="28">
        <f t="shared" ref="E9:E12" si="0">F9+H9</f>
        <v>0</v>
      </c>
      <c r="F9" s="29"/>
      <c r="G9" s="29"/>
      <c r="H9" s="30"/>
      <c r="I9" s="30"/>
      <c r="J9" s="29"/>
      <c r="K9" s="30"/>
      <c r="L9" s="29">
        <f t="shared" ref="L9:L15" si="1">F9-J9</f>
        <v>0</v>
      </c>
      <c r="M9" s="29">
        <f t="shared" ref="M9:M15" si="2">H9-K9</f>
        <v>0</v>
      </c>
      <c r="N9" s="29"/>
      <c r="O9" s="29"/>
      <c r="P9" s="29"/>
      <c r="Q9" s="29"/>
      <c r="R9" s="29"/>
      <c r="S9" s="29"/>
      <c r="T9" s="62"/>
      <c r="U9" s="63"/>
    </row>
    <row r="10" s="4" customFormat="1" ht="30" hidden="1" customHeight="1" spans="1:21">
      <c r="A10" s="25">
        <v>3</v>
      </c>
      <c r="B10" s="26"/>
      <c r="C10" s="27"/>
      <c r="D10" s="27"/>
      <c r="E10" s="28">
        <f t="shared" si="0"/>
        <v>0</v>
      </c>
      <c r="F10" s="29"/>
      <c r="G10" s="29"/>
      <c r="H10" s="30"/>
      <c r="I10" s="30"/>
      <c r="J10" s="29"/>
      <c r="K10" s="30"/>
      <c r="L10" s="29">
        <f t="shared" si="1"/>
        <v>0</v>
      </c>
      <c r="M10" s="29">
        <f t="shared" si="2"/>
        <v>0</v>
      </c>
      <c r="N10" s="29"/>
      <c r="O10" s="29"/>
      <c r="P10" s="29"/>
      <c r="Q10" s="29"/>
      <c r="R10" s="29"/>
      <c r="S10" s="29"/>
      <c r="T10" s="62"/>
      <c r="U10" s="63"/>
    </row>
    <row r="11" s="4" customFormat="1" ht="30" hidden="1" customHeight="1" spans="1:21">
      <c r="A11" s="25">
        <v>4</v>
      </c>
      <c r="B11" s="26"/>
      <c r="C11" s="27"/>
      <c r="D11" s="27"/>
      <c r="E11" s="28">
        <f t="shared" si="0"/>
        <v>0</v>
      </c>
      <c r="F11" s="29"/>
      <c r="G11" s="29"/>
      <c r="H11" s="30"/>
      <c r="I11" s="30"/>
      <c r="J11" s="29"/>
      <c r="K11" s="30"/>
      <c r="L11" s="29">
        <f t="shared" si="1"/>
        <v>0</v>
      </c>
      <c r="M11" s="29">
        <f t="shared" si="2"/>
        <v>0</v>
      </c>
      <c r="N11" s="29"/>
      <c r="O11" s="29"/>
      <c r="P11" s="29"/>
      <c r="Q11" s="29"/>
      <c r="R11" s="29"/>
      <c r="S11" s="29"/>
      <c r="T11" s="62"/>
      <c r="U11" s="63"/>
    </row>
    <row r="12" s="5" customFormat="1" ht="30" hidden="1" customHeight="1" spans="1:21">
      <c r="A12" s="31">
        <v>5</v>
      </c>
      <c r="B12" s="32"/>
      <c r="C12" s="33"/>
      <c r="D12" s="33"/>
      <c r="E12" s="28">
        <f t="shared" si="0"/>
        <v>0</v>
      </c>
      <c r="F12" s="28"/>
      <c r="G12" s="28"/>
      <c r="H12" s="34"/>
      <c r="I12" s="34"/>
      <c r="J12" s="28"/>
      <c r="K12" s="34"/>
      <c r="L12" s="29">
        <f t="shared" si="1"/>
        <v>0</v>
      </c>
      <c r="M12" s="29">
        <f t="shared" si="2"/>
        <v>0</v>
      </c>
      <c r="N12" s="28"/>
      <c r="O12" s="28"/>
      <c r="P12" s="28"/>
      <c r="Q12" s="28"/>
      <c r="R12" s="28"/>
      <c r="S12" s="28"/>
      <c r="T12" s="64"/>
      <c r="U12" s="65"/>
    </row>
    <row r="13" s="5" customFormat="1" ht="30" hidden="1" customHeight="1" spans="1:21">
      <c r="A13" s="25">
        <v>6</v>
      </c>
      <c r="B13" s="32"/>
      <c r="C13" s="33"/>
      <c r="D13" s="33"/>
      <c r="E13" s="28">
        <f t="shared" ref="E13:E15" si="3">F13+H13</f>
        <v>0</v>
      </c>
      <c r="F13" s="28"/>
      <c r="G13" s="28"/>
      <c r="H13" s="30"/>
      <c r="I13" s="30"/>
      <c r="J13" s="28"/>
      <c r="K13" s="34"/>
      <c r="L13" s="29">
        <f t="shared" si="1"/>
        <v>0</v>
      </c>
      <c r="M13" s="29">
        <f t="shared" si="2"/>
        <v>0</v>
      </c>
      <c r="N13" s="28"/>
      <c r="O13" s="28"/>
      <c r="P13" s="28"/>
      <c r="Q13" s="28"/>
      <c r="R13" s="28"/>
      <c r="S13" s="28"/>
      <c r="T13" s="64"/>
      <c r="U13" s="65"/>
    </row>
    <row r="14" s="5" customFormat="1" ht="30" hidden="1" customHeight="1" spans="1:21">
      <c r="A14" s="25">
        <v>7</v>
      </c>
      <c r="B14" s="32"/>
      <c r="C14" s="33"/>
      <c r="D14" s="33"/>
      <c r="E14" s="28">
        <f t="shared" si="3"/>
        <v>0</v>
      </c>
      <c r="F14" s="28"/>
      <c r="G14" s="28"/>
      <c r="H14" s="30"/>
      <c r="I14" s="30"/>
      <c r="J14" s="28"/>
      <c r="K14" s="34"/>
      <c r="L14" s="29">
        <f t="shared" si="1"/>
        <v>0</v>
      </c>
      <c r="M14" s="29">
        <f t="shared" si="2"/>
        <v>0</v>
      </c>
      <c r="N14" s="28"/>
      <c r="O14" s="28"/>
      <c r="P14" s="28"/>
      <c r="Q14" s="28"/>
      <c r="R14" s="28"/>
      <c r="S14" s="28"/>
      <c r="T14" s="66"/>
      <c r="U14" s="65"/>
    </row>
    <row r="15" s="5" customFormat="1" ht="30" hidden="1" customHeight="1" spans="1:21">
      <c r="A15" s="25">
        <v>8</v>
      </c>
      <c r="B15" s="32"/>
      <c r="C15" s="33"/>
      <c r="D15" s="33"/>
      <c r="E15" s="28">
        <f t="shared" si="3"/>
        <v>0</v>
      </c>
      <c r="F15" s="28"/>
      <c r="G15" s="28"/>
      <c r="H15" s="30"/>
      <c r="I15" s="30"/>
      <c r="J15" s="28"/>
      <c r="K15" s="34"/>
      <c r="L15" s="29">
        <f t="shared" si="1"/>
        <v>0</v>
      </c>
      <c r="M15" s="29">
        <f t="shared" si="2"/>
        <v>0</v>
      </c>
      <c r="N15" s="28"/>
      <c r="O15" s="28"/>
      <c r="P15" s="28"/>
      <c r="Q15" s="28"/>
      <c r="R15" s="28"/>
      <c r="S15" s="28"/>
      <c r="T15" s="64"/>
      <c r="U15" s="65"/>
    </row>
    <row r="16" s="6" customFormat="1" ht="13.5" spans="1:22">
      <c r="A16" s="35"/>
      <c r="B16" s="36" t="s">
        <v>23</v>
      </c>
      <c r="C16" s="36"/>
      <c r="D16" s="37"/>
      <c r="E16" s="38">
        <f t="shared" ref="E16:L16" si="4">SUM(E8:E15)</f>
        <v>47790067.62</v>
      </c>
      <c r="F16" s="38">
        <f t="shared" si="4"/>
        <v>29511391.31</v>
      </c>
      <c r="G16" s="38">
        <f t="shared" si="4"/>
        <v>4513506.98</v>
      </c>
      <c r="H16" s="38">
        <f t="shared" si="4"/>
        <v>694385.61</v>
      </c>
      <c r="I16" s="38">
        <f t="shared" si="4"/>
        <v>13070783.72</v>
      </c>
      <c r="J16" s="38">
        <f t="shared" si="4"/>
        <v>0</v>
      </c>
      <c r="K16" s="38">
        <f t="shared" si="4"/>
        <v>0</v>
      </c>
      <c r="L16" s="38">
        <f t="shared" si="4"/>
        <v>29511391.31</v>
      </c>
      <c r="M16" s="38"/>
      <c r="N16" s="38">
        <f t="shared" ref="N16:T16" si="5">SUM(N8:N15)</f>
        <v>12596466.15</v>
      </c>
      <c r="O16" s="38">
        <f t="shared" si="5"/>
        <v>5875387.23</v>
      </c>
      <c r="P16" s="38">
        <f t="shared" si="5"/>
        <v>14037005.29</v>
      </c>
      <c r="Q16" s="38">
        <f t="shared" si="5"/>
        <v>6547265.14</v>
      </c>
      <c r="R16" s="38">
        <f t="shared" si="5"/>
        <v>2877919.87</v>
      </c>
      <c r="S16" s="38">
        <f t="shared" si="5"/>
        <v>1342516.96</v>
      </c>
      <c r="T16" s="67">
        <f t="shared" si="5"/>
        <v>21143017.1575</v>
      </c>
      <c r="U16" s="68"/>
      <c r="V16" s="69"/>
    </row>
    <row r="17" spans="8:21">
      <c r="H17" s="39"/>
      <c r="I17" s="39"/>
      <c r="Q17" s="70"/>
      <c r="U17" s="40"/>
    </row>
    <row r="18" spans="6:11">
      <c r="F18" s="40"/>
      <c r="I18" s="39"/>
      <c r="J18" s="41"/>
      <c r="K18" s="53"/>
    </row>
    <row r="19" spans="9:19">
      <c r="I19" s="54"/>
      <c r="J19" s="41"/>
      <c r="K19" s="41"/>
      <c r="N19" s="41">
        <f>N8+P8+R8</f>
        <v>29511391.31</v>
      </c>
      <c r="O19" s="41"/>
      <c r="P19" s="41"/>
      <c r="Q19" s="41"/>
      <c r="R19" s="41"/>
      <c r="S19" s="41"/>
    </row>
    <row r="20" spans="10:14">
      <c r="J20" s="41"/>
      <c r="K20" s="41"/>
      <c r="N20" s="41">
        <f>O8+Q8+S8</f>
        <v>13765169.33</v>
      </c>
    </row>
    <row r="21" spans="10:11">
      <c r="J21" s="41"/>
      <c r="K21" s="41"/>
    </row>
    <row r="22" spans="10:11">
      <c r="J22" s="41"/>
      <c r="K22" s="41"/>
    </row>
    <row r="23" spans="10:11">
      <c r="J23" s="41"/>
      <c r="K23" s="41"/>
    </row>
    <row r="24" spans="10:11">
      <c r="J24" s="41"/>
      <c r="K24" s="41"/>
    </row>
    <row r="25" spans="10:11">
      <c r="J25" s="41"/>
      <c r="K25" s="41"/>
    </row>
    <row r="26" spans="10:11">
      <c r="J26" s="41"/>
      <c r="K26" s="41"/>
    </row>
    <row r="27" spans="10:11">
      <c r="J27" s="41"/>
      <c r="K27" s="41"/>
    </row>
    <row r="28" spans="10:11">
      <c r="J28" s="41"/>
      <c r="K28" s="41"/>
    </row>
    <row r="29" spans="10:11">
      <c r="J29" s="41"/>
      <c r="K29" s="41"/>
    </row>
    <row r="30" spans="10:11">
      <c r="J30" s="41"/>
      <c r="K30" s="41"/>
    </row>
    <row r="31" spans="10:11">
      <c r="J31" s="41"/>
      <c r="K31" s="41"/>
    </row>
    <row r="32" spans="10:11">
      <c r="J32" s="41"/>
      <c r="K32" s="41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  <row r="38" spans="10:11">
      <c r="J38" s="41"/>
      <c r="K38" s="41"/>
    </row>
    <row r="39" spans="10:11">
      <c r="J39" s="41"/>
      <c r="K39" s="41"/>
    </row>
    <row r="40" spans="10:11">
      <c r="J40" s="41"/>
      <c r="K40" s="41"/>
    </row>
    <row r="41" spans="10:11">
      <c r="J41" s="41"/>
      <c r="K41" s="41"/>
    </row>
    <row r="42" spans="10:11">
      <c r="J42" s="41"/>
      <c r="K42" s="41"/>
    </row>
    <row r="43" spans="10:11">
      <c r="J43" s="41"/>
      <c r="K43" s="41"/>
    </row>
    <row r="44" spans="10:11">
      <c r="J44" s="41"/>
      <c r="K44" s="41"/>
    </row>
    <row r="45" spans="10:11">
      <c r="J45" s="41"/>
      <c r="K45" s="41"/>
    </row>
    <row r="46" spans="10:11">
      <c r="J46" s="41"/>
      <c r="K46" s="41"/>
    </row>
    <row r="47" spans="10:11">
      <c r="J47" s="41"/>
      <c r="K47" s="41"/>
    </row>
    <row r="48" spans="10:11">
      <c r="J48" s="41"/>
      <c r="K48" s="41"/>
    </row>
    <row r="49" spans="10:11">
      <c r="J49" s="41"/>
      <c r="K49" s="41"/>
    </row>
    <row r="50" spans="10:11">
      <c r="J50" s="41"/>
      <c r="K50" s="41"/>
    </row>
    <row r="51" spans="10:11">
      <c r="J51" s="41"/>
      <c r="K51" s="41"/>
    </row>
    <row r="52" spans="10:11">
      <c r="J52" s="41"/>
      <c r="K52" s="41"/>
    </row>
    <row r="53" spans="10:11">
      <c r="J53" s="41"/>
      <c r="K53" s="41"/>
    </row>
    <row r="54" spans="10:11">
      <c r="J54" s="41"/>
      <c r="K54" s="41"/>
    </row>
    <row r="55" spans="10:11">
      <c r="J55" s="41"/>
      <c r="K55" s="41"/>
    </row>
    <row r="56" spans="10:11">
      <c r="J56" s="41"/>
      <c r="K56" s="41"/>
    </row>
    <row r="57" spans="10:11">
      <c r="J57" s="41"/>
      <c r="K57" s="41"/>
    </row>
    <row r="58" spans="10:11">
      <c r="J58" s="41"/>
      <c r="K58" s="41"/>
    </row>
    <row r="59" spans="10:11">
      <c r="J59" s="41"/>
      <c r="K59" s="41"/>
    </row>
    <row r="60" spans="10:11">
      <c r="J60" s="41"/>
      <c r="K60" s="41"/>
    </row>
    <row r="61" spans="10:11">
      <c r="J61" s="41"/>
      <c r="K61" s="41"/>
    </row>
    <row r="62" spans="10:11">
      <c r="J62" s="41"/>
      <c r="K62" s="41"/>
    </row>
    <row r="63" spans="10:11">
      <c r="J63" s="41"/>
      <c r="K63" s="41"/>
    </row>
    <row r="64" spans="10:11">
      <c r="J64" s="41"/>
      <c r="K64" s="41"/>
    </row>
    <row r="65" spans="10:11">
      <c r="J65" s="41"/>
      <c r="K65" s="41"/>
    </row>
    <row r="66" spans="10:11">
      <c r="J66" s="41"/>
      <c r="K66" s="41"/>
    </row>
    <row r="67" spans="10:11">
      <c r="J67" s="41"/>
      <c r="K67" s="41"/>
    </row>
    <row r="68" spans="10:11">
      <c r="J68" s="41"/>
      <c r="K68" s="41"/>
    </row>
    <row r="69" spans="10:11">
      <c r="J69" s="41"/>
      <c r="K69" s="41"/>
    </row>
    <row r="70" spans="10:11">
      <c r="J70" s="41"/>
      <c r="K70" s="41"/>
    </row>
    <row r="71" spans="10:11">
      <c r="J71" s="41"/>
      <c r="K71" s="41"/>
    </row>
    <row r="72" spans="10:11">
      <c r="J72" s="41"/>
      <c r="K72" s="41"/>
    </row>
    <row r="73" spans="10:11">
      <c r="J73" s="41"/>
      <c r="K73" s="41"/>
    </row>
    <row r="74" spans="10:11">
      <c r="J74" s="41"/>
      <c r="K74" s="41"/>
    </row>
    <row r="75" spans="10:11">
      <c r="J75" s="41"/>
      <c r="K75" s="41"/>
    </row>
    <row r="76" spans="10:11">
      <c r="J76" s="41"/>
      <c r="K76" s="41"/>
    </row>
    <row r="77" spans="10:11">
      <c r="J77" s="41"/>
      <c r="K77" s="41"/>
    </row>
    <row r="78" spans="10:11">
      <c r="J78" s="41"/>
      <c r="K78" s="41"/>
    </row>
    <row r="79" spans="10:11">
      <c r="J79" s="41"/>
      <c r="K79" s="41"/>
    </row>
  </sheetData>
  <mergeCells count="15"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T4:T5"/>
    <mergeCell ref="N4:O5"/>
    <mergeCell ref="P4:Q5"/>
    <mergeCell ref="R4:S5"/>
  </mergeCells>
  <pageMargins left="0.0388888888888889" right="0.0784722222222222" top="0.393055555555556" bottom="0.354166666666667" header="0.31496062992126" footer="0.31496062992126"/>
  <pageSetup paperSize="260" scale="75" fitToHeight="0" orientation="landscape"/>
  <headerFooter/>
  <colBreaks count="1" manualBreakCount="1">
    <brk id="11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ProiecteUE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Emilia</cp:lastModifiedBy>
  <dcterms:created xsi:type="dcterms:W3CDTF">2024-09-17T11:48:00Z</dcterms:created>
  <dcterms:modified xsi:type="dcterms:W3CDTF">2024-09-26T06:03:50Z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6ED46C764E684141B92B99CB89C5E924_12</vt:lpwstr>
  </property>
  <property fmtid="{D5CDD505-2E9C-101B-9397-08002B2CF9AE}" pid="3" name="KSOProductBuildVer">
    <vt:lpwstr>1033-12.2.0.18283</vt:lpwstr>
  </property>
</Properties>
</file>